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092967\Downloads\一時置き\"/>
    </mc:Choice>
  </mc:AlternateContent>
  <xr:revisionPtr revIDLastSave="0" documentId="8_{8F108437-F048-47D7-861C-EBF6B9907A60}" xr6:coauthVersionLast="47" xr6:coauthVersionMax="47" xr10:uidLastSave="{00000000-0000-0000-0000-000000000000}"/>
  <bookViews>
    <workbookView xWindow="20370" yWindow="-1635" windowWidth="29040" windowHeight="15990" tabRatio="699"/>
  </bookViews>
  <sheets>
    <sheet name="①R1603_現場打ち基礎_前後" sheetId="21" r:id="rId1"/>
    <sheet name="②R1603_現場打ち基礎_左右" sheetId="18" r:id="rId2"/>
  </sheets>
  <definedNames>
    <definedName name="_xlnm.Print_Area" localSheetId="0">①R1603_現場打ち基礎_前後!$A$1:$W$54</definedName>
    <definedName name="_xlnm.Print_Area" localSheetId="1">②R1603_現場打ち基礎_左右!$A$1:$W$54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1" l="1"/>
  <c r="L34" i="21" s="1"/>
  <c r="L23" i="21"/>
  <c r="L27" i="21"/>
  <c r="L14" i="18"/>
  <c r="L23" i="18"/>
  <c r="L31" i="18" s="1"/>
  <c r="L27" i="18"/>
  <c r="G36" i="18" l="1"/>
  <c r="L34" i="18"/>
  <c r="L31" i="21"/>
  <c r="G36" i="21" s="1"/>
</calcChain>
</file>

<file path=xl/sharedStrings.xml><?xml version="1.0" encoding="utf-8"?>
<sst xmlns="http://schemas.openxmlformats.org/spreadsheetml/2006/main" count="116" uniqueCount="61">
  <si>
    <t>１．商品名または型式名：</t>
    <rPh sb="2" eb="5">
      <t>ショウヒンメイ</t>
    </rPh>
    <rPh sb="8" eb="10">
      <t>カタシキ</t>
    </rPh>
    <rPh sb="10" eb="11">
      <t>メイ</t>
    </rPh>
    <phoneticPr fontId="2"/>
  </si>
  <si>
    <r>
      <t>（１）設計用水平震度：Ｋ</t>
    </r>
    <r>
      <rPr>
        <vertAlign val="subscript"/>
        <sz val="11"/>
        <rFont val="ＭＳ Ｐゴシック"/>
        <family val="3"/>
        <charset val="128"/>
      </rPr>
      <t>Ｈ</t>
    </r>
    <rPh sb="3" eb="6">
      <t>セッケイヨウ</t>
    </rPh>
    <rPh sb="6" eb="8">
      <t>スイヘイ</t>
    </rPh>
    <rPh sb="8" eb="10">
      <t>シンド</t>
    </rPh>
    <phoneticPr fontId="2"/>
  </si>
  <si>
    <t>　　 ②機器重量：Ｗ（kN）〔満水時〕</t>
    <rPh sb="4" eb="6">
      <t>キキ</t>
    </rPh>
    <rPh sb="6" eb="8">
      <t>ジュウリョウ</t>
    </rPh>
    <rPh sb="15" eb="17">
      <t>マンスイ</t>
    </rPh>
    <rPh sb="17" eb="18">
      <t>ジ</t>
    </rPh>
    <phoneticPr fontId="2"/>
  </si>
  <si>
    <t>Ｍ＝</t>
    <phoneticPr fontId="2"/>
  </si>
  <si>
    <t>kg</t>
    <phoneticPr fontId="2"/>
  </si>
  <si>
    <t>Ｗ＝Ｍ×9.80665/1000＝</t>
    <phoneticPr fontId="2"/>
  </si>
  <si>
    <t>kN</t>
    <phoneticPr fontId="2"/>
  </si>
  <si>
    <t>cm</t>
    <phoneticPr fontId="2"/>
  </si>
  <si>
    <r>
      <t>Ｋ</t>
    </r>
    <r>
      <rPr>
        <vertAlign val="subscript"/>
        <sz val="11"/>
        <rFont val="ＭＳ Ｐゴシック"/>
        <family val="3"/>
        <charset val="128"/>
      </rPr>
      <t>Ｈ</t>
    </r>
    <r>
      <rPr>
        <sz val="11"/>
        <rFont val="ＭＳ Ｐゴシック"/>
        <family val="3"/>
        <charset val="128"/>
      </rPr>
      <t>＝</t>
    </r>
    <phoneticPr fontId="2"/>
  </si>
  <si>
    <t>【機器の重心位置図】</t>
    <rPh sb="1" eb="3">
      <t>キキ</t>
    </rPh>
    <rPh sb="4" eb="6">
      <t>ジュウシン</t>
    </rPh>
    <rPh sb="6" eb="8">
      <t>イチ</t>
    </rPh>
    <rPh sb="8" eb="9">
      <t>ズ</t>
    </rPh>
    <phoneticPr fontId="2"/>
  </si>
  <si>
    <t>（単位：mm）</t>
    <rPh sb="1" eb="3">
      <t>タンイ</t>
    </rPh>
    <phoneticPr fontId="2"/>
  </si>
  <si>
    <t>Ｌ＝</t>
    <phoneticPr fontId="2"/>
  </si>
  <si>
    <r>
      <t>Ｌ</t>
    </r>
    <r>
      <rPr>
        <vertAlign val="subscript"/>
        <sz val="11"/>
        <rFont val="ＭＳ Ｐゴシック"/>
        <family val="3"/>
        <charset val="128"/>
      </rPr>
      <t>Ｇ</t>
    </r>
    <r>
      <rPr>
        <sz val="11"/>
        <rFont val="ＭＳ Ｐゴシック"/>
        <family val="3"/>
        <charset val="128"/>
      </rPr>
      <t>＝</t>
    </r>
    <phoneticPr fontId="2"/>
  </si>
  <si>
    <t>　　 ③検討する方向の機器の幅：Ｌ（cm）</t>
    <rPh sb="4" eb="6">
      <t>ケントウ</t>
    </rPh>
    <rPh sb="8" eb="10">
      <t>ホウコウ</t>
    </rPh>
    <rPh sb="11" eb="13">
      <t>キキ</t>
    </rPh>
    <rPh sb="14" eb="15">
      <t>ハバ</t>
    </rPh>
    <phoneticPr fontId="2"/>
  </si>
  <si>
    <r>
      <t>　　 ④検討する方向の機器重心位置：Ｌ</t>
    </r>
    <r>
      <rPr>
        <vertAlign val="subscript"/>
        <sz val="11"/>
        <rFont val="ＭＳ Ｐゴシック"/>
        <family val="3"/>
        <charset val="128"/>
      </rPr>
      <t>Ｇ</t>
    </r>
    <r>
      <rPr>
        <sz val="11"/>
        <rFont val="ＭＳ Ｐゴシック"/>
        <family val="3"/>
        <charset val="128"/>
      </rPr>
      <t>（cm）</t>
    </r>
    <rPh sb="4" eb="6">
      <t>ケントウ</t>
    </rPh>
    <rPh sb="8" eb="10">
      <t>ホウコウ</t>
    </rPh>
    <rPh sb="11" eb="13">
      <t>キキ</t>
    </rPh>
    <rPh sb="13" eb="15">
      <t>ジュウシン</t>
    </rPh>
    <rPh sb="15" eb="17">
      <t>イチ</t>
    </rPh>
    <phoneticPr fontId="2"/>
  </si>
  <si>
    <r>
      <t>　　 ⑤機器の重心高さ：ｈ</t>
    </r>
    <r>
      <rPr>
        <vertAlign val="subscript"/>
        <sz val="11"/>
        <rFont val="ＭＳ Ｐゴシック"/>
        <family val="3"/>
        <charset val="128"/>
      </rPr>
      <t>Ｇ</t>
    </r>
    <r>
      <rPr>
        <sz val="11"/>
        <rFont val="ＭＳ Ｐゴシック"/>
        <family val="3"/>
        <charset val="128"/>
      </rPr>
      <t>（cm）</t>
    </r>
    <rPh sb="4" eb="6">
      <t>キキ</t>
    </rPh>
    <rPh sb="7" eb="9">
      <t>ジュウシン</t>
    </rPh>
    <rPh sb="9" eb="10">
      <t>タカ</t>
    </rPh>
    <phoneticPr fontId="2"/>
  </si>
  <si>
    <t>（１）機器本体</t>
    <rPh sb="3" eb="5">
      <t>キキ</t>
    </rPh>
    <rPh sb="5" eb="7">
      <t>ホンタイ</t>
    </rPh>
    <phoneticPr fontId="2"/>
  </si>
  <si>
    <t>　　 ①機器質量：Ｍ（kg）〔満水時〕</t>
    <rPh sb="4" eb="6">
      <t>キキ</t>
    </rPh>
    <rPh sb="6" eb="8">
      <t>シツリョウ</t>
    </rPh>
    <rPh sb="15" eb="17">
      <t>マンスイ</t>
    </rPh>
    <rPh sb="17" eb="18">
      <t>ジ</t>
    </rPh>
    <phoneticPr fontId="2"/>
  </si>
  <si>
    <r>
      <t>（２）設計用鉛直震度：Ｋ</t>
    </r>
    <r>
      <rPr>
        <vertAlign val="subscript"/>
        <sz val="11"/>
        <rFont val="ＭＳ Ｐゴシック"/>
        <family val="3"/>
        <charset val="128"/>
      </rPr>
      <t>Ｖ</t>
    </r>
    <rPh sb="3" eb="6">
      <t>セッケイヨウ</t>
    </rPh>
    <rPh sb="6" eb="8">
      <t>エンチョク</t>
    </rPh>
    <rPh sb="8" eb="10">
      <t>シンド</t>
    </rPh>
    <phoneticPr fontId="2"/>
  </si>
  <si>
    <t>※基礎形状はＡ-ａタイプとなることから</t>
    <rPh sb="1" eb="3">
      <t>キソ</t>
    </rPh>
    <rPh sb="3" eb="5">
      <t>ケイジョウ</t>
    </rPh>
    <phoneticPr fontId="2"/>
  </si>
  <si>
    <t>（３）保持モーメント：Ａ（kN・cm）</t>
    <rPh sb="3" eb="5">
      <t>ホジ</t>
    </rPh>
    <phoneticPr fontId="2"/>
  </si>
  <si>
    <t>（４）転倒モーメント：B（kN・cm）</t>
    <rPh sb="3" eb="5">
      <t>テントウ</t>
    </rPh>
    <phoneticPr fontId="2"/>
  </si>
  <si>
    <r>
      <t>ｈ</t>
    </r>
    <r>
      <rPr>
        <vertAlign val="subscript"/>
        <sz val="11"/>
        <rFont val="ＭＳ Ｐゴシック"/>
        <family val="3"/>
        <charset val="128"/>
      </rPr>
      <t>Ｇ</t>
    </r>
    <r>
      <rPr>
        <sz val="11"/>
        <rFont val="ＭＳ Ｐゴシック"/>
        <family val="3"/>
        <charset val="128"/>
      </rPr>
      <t>＝</t>
    </r>
    <phoneticPr fontId="2"/>
  </si>
  <si>
    <t>cm</t>
    <phoneticPr fontId="2"/>
  </si>
  <si>
    <r>
      <t>ｈ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＝</t>
    </r>
    <phoneticPr fontId="2"/>
  </si>
  <si>
    <t>cm</t>
    <phoneticPr fontId="2"/>
  </si>
  <si>
    <r>
      <t>Ｋ</t>
    </r>
    <r>
      <rPr>
        <vertAlign val="subscript"/>
        <sz val="11"/>
        <rFont val="ＭＳ Ｐゴシック"/>
        <family val="3"/>
        <charset val="128"/>
      </rPr>
      <t>Ｖ</t>
    </r>
    <r>
      <rPr>
        <sz val="11"/>
        <rFont val="ＭＳ Ｐゴシック"/>
        <family val="3"/>
        <charset val="128"/>
      </rPr>
      <t>＝１／２×Ｋ</t>
    </r>
    <r>
      <rPr>
        <vertAlign val="subscript"/>
        <sz val="11"/>
        <rFont val="ＭＳ Ｐゴシック"/>
        <family val="3"/>
        <charset val="128"/>
      </rPr>
      <t>Ｈ</t>
    </r>
    <r>
      <rPr>
        <sz val="11"/>
        <rFont val="ＭＳ Ｐゴシック"/>
        <family val="3"/>
        <charset val="128"/>
      </rPr>
      <t>＝</t>
    </r>
    <phoneticPr fontId="2"/>
  </si>
  <si>
    <t>kN・cm</t>
    <phoneticPr fontId="2"/>
  </si>
  <si>
    <t>　　 　 ※したがって、</t>
    <phoneticPr fontId="2"/>
  </si>
  <si>
    <t>　</t>
    <phoneticPr fontId="2"/>
  </si>
  <si>
    <t>kN・cm</t>
    <phoneticPr fontId="2"/>
  </si>
  <si>
    <t>kN・cm</t>
    <phoneticPr fontId="2"/>
  </si>
  <si>
    <r>
      <t>Ａ＝（1-K</t>
    </r>
    <r>
      <rPr>
        <vertAlign val="subscript"/>
        <sz val="11"/>
        <rFont val="ＭＳ Ｐゴシック"/>
        <family val="3"/>
        <charset val="128"/>
      </rPr>
      <t>V</t>
    </r>
    <r>
      <rPr>
        <sz val="11"/>
        <rFont val="ＭＳ Ｐゴシック"/>
        <family val="3"/>
        <charset val="128"/>
      </rPr>
      <t>）*（（L</t>
    </r>
    <r>
      <rPr>
        <vertAlign val="subscript"/>
        <sz val="11"/>
        <rFont val="ＭＳ Ｐゴシック"/>
        <family val="3"/>
        <charset val="128"/>
      </rPr>
      <t>G</t>
    </r>
    <r>
      <rPr>
        <sz val="11"/>
        <rFont val="ＭＳ Ｐゴシック"/>
        <family val="3"/>
        <charset val="128"/>
      </rPr>
      <t>＋（L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-L）/2）*W＋（L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/2）*W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）＝</t>
    </r>
    <phoneticPr fontId="2"/>
  </si>
  <si>
    <r>
      <t>Ｂ＝K</t>
    </r>
    <r>
      <rPr>
        <vertAlign val="subscript"/>
        <sz val="11"/>
        <rFont val="ＭＳ Ｐゴシック"/>
        <family val="3"/>
        <charset val="128"/>
      </rPr>
      <t>H</t>
    </r>
    <r>
      <rPr>
        <sz val="11"/>
        <rFont val="ＭＳ Ｐゴシック"/>
        <family val="3"/>
        <charset val="128"/>
      </rPr>
      <t>*（（ｈ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＋ｈ</t>
    </r>
    <r>
      <rPr>
        <vertAlign val="subscript"/>
        <sz val="11"/>
        <rFont val="ＭＳ Ｐゴシック"/>
        <family val="3"/>
        <charset val="128"/>
      </rPr>
      <t>G</t>
    </r>
    <r>
      <rPr>
        <sz val="11"/>
        <rFont val="ＭＳ Ｐゴシック"/>
        <family val="3"/>
        <charset val="128"/>
      </rPr>
      <t>）*W＋（ｈ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/2）*W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）＝</t>
    </r>
    <phoneticPr fontId="2"/>
  </si>
  <si>
    <r>
      <t>　　 ③基礎高さ：ｈ</t>
    </r>
    <r>
      <rPr>
        <vertAlign val="subscript"/>
        <sz val="11"/>
        <rFont val="ＭＳ Ｐゴシック"/>
        <family val="3"/>
        <charset val="128"/>
      </rPr>
      <t>Ｆ</t>
    </r>
    <r>
      <rPr>
        <sz val="11"/>
        <rFont val="ＭＳ Ｐゴシック"/>
        <family val="3"/>
        <charset val="128"/>
      </rPr>
      <t>（cm）</t>
    </r>
    <rPh sb="4" eb="6">
      <t>キソ</t>
    </rPh>
    <rPh sb="6" eb="7">
      <t>タカ</t>
    </rPh>
    <phoneticPr fontId="2"/>
  </si>
  <si>
    <r>
      <t>　　 ⑤基礎重量：Ｗ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（kN）</t>
    </r>
    <rPh sb="4" eb="6">
      <t>キソ</t>
    </rPh>
    <rPh sb="6" eb="8">
      <t>ジュウリョウ</t>
    </rPh>
    <phoneticPr fontId="2"/>
  </si>
  <si>
    <t>現場打ち基礎</t>
    <rPh sb="0" eb="2">
      <t>ゲンバ</t>
    </rPh>
    <rPh sb="2" eb="3">
      <t>ウ</t>
    </rPh>
    <rPh sb="4" eb="6">
      <t>キソ</t>
    </rPh>
    <phoneticPr fontId="2"/>
  </si>
  <si>
    <t>４．機器諸元</t>
    <rPh sb="2" eb="4">
      <t>キキ</t>
    </rPh>
    <rPh sb="4" eb="5">
      <t>ショ</t>
    </rPh>
    <rPh sb="5" eb="6">
      <t>ゲン</t>
    </rPh>
    <phoneticPr fontId="2"/>
  </si>
  <si>
    <t>５．耐震計算</t>
    <rPh sb="2" eb="4">
      <t>タイシン</t>
    </rPh>
    <rPh sb="4" eb="6">
      <t>ケイサン</t>
    </rPh>
    <phoneticPr fontId="2"/>
  </si>
  <si>
    <t>前後方向</t>
    <rPh sb="2" eb="4">
      <t>ホウコウ</t>
    </rPh>
    <phoneticPr fontId="2"/>
  </si>
  <si>
    <t>左右方向</t>
    <rPh sb="2" eb="4">
      <t>ホウコウ</t>
    </rPh>
    <phoneticPr fontId="2"/>
  </si>
  <si>
    <t>２．基礎の種類：</t>
    <rPh sb="2" eb="4">
      <t>キソ</t>
    </rPh>
    <rPh sb="5" eb="7">
      <t>シュルイ</t>
    </rPh>
    <phoneticPr fontId="2"/>
  </si>
  <si>
    <t>３．転倒を検討する方向</t>
    <rPh sb="2" eb="4">
      <t>テントウ</t>
    </rPh>
    <rPh sb="5" eb="7">
      <t>ケントウ</t>
    </rPh>
    <rPh sb="9" eb="11">
      <t>ホウコウ</t>
    </rPh>
    <phoneticPr fontId="2"/>
  </si>
  <si>
    <t>（２）現場打ち基礎</t>
    <rPh sb="3" eb="6">
      <t>ゲンバウ</t>
    </rPh>
    <rPh sb="7" eb="9">
      <t>キソ</t>
    </rPh>
    <phoneticPr fontId="2"/>
  </si>
  <si>
    <r>
      <t>×10</t>
    </r>
    <r>
      <rPr>
        <vertAlign val="superscript"/>
        <sz val="11"/>
        <rFont val="ＭＳ Ｐゴシック"/>
        <family val="3"/>
        <charset val="128"/>
      </rPr>
      <t>-6</t>
    </r>
    <r>
      <rPr>
        <sz val="11"/>
        <rFont val="ＭＳ Ｐゴシック"/>
        <family val="3"/>
        <charset val="128"/>
      </rPr>
      <t>kN/cm</t>
    </r>
    <r>
      <rPr>
        <vertAlign val="superscript"/>
        <sz val="11"/>
        <rFont val="ＭＳ Ｐゴシック"/>
        <family val="3"/>
        <charset val="128"/>
      </rPr>
      <t>3</t>
    </r>
    <phoneticPr fontId="2"/>
  </si>
  <si>
    <t>ρ＝</t>
    <phoneticPr fontId="2"/>
  </si>
  <si>
    <r>
      <t>　　 ④コンクリートの比重量：ρ（kN/cm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rPh sb="11" eb="13">
      <t>ヒジュウ</t>
    </rPh>
    <rPh sb="13" eb="14">
      <t>リョウ</t>
    </rPh>
    <phoneticPr fontId="2"/>
  </si>
  <si>
    <t>以上の計算結果より、上記の現場打ち基礎設置は安定していると言える。</t>
    <rPh sb="0" eb="2">
      <t>イジョウ</t>
    </rPh>
    <rPh sb="3" eb="5">
      <t>ケイサン</t>
    </rPh>
    <rPh sb="5" eb="7">
      <t>ケッカ</t>
    </rPh>
    <rPh sb="10" eb="12">
      <t>ジョウキ</t>
    </rPh>
    <rPh sb="13" eb="15">
      <t>ゲンバ</t>
    </rPh>
    <rPh sb="15" eb="16">
      <t>ウ</t>
    </rPh>
    <rPh sb="17" eb="19">
      <t>キソ</t>
    </rPh>
    <rPh sb="19" eb="21">
      <t>セッチ</t>
    </rPh>
    <rPh sb="22" eb="24">
      <t>アンテイ</t>
    </rPh>
    <rPh sb="29" eb="30">
      <t>イ</t>
    </rPh>
    <phoneticPr fontId="2"/>
  </si>
  <si>
    <r>
      <t>Ｌ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＝</t>
    </r>
    <phoneticPr fontId="2"/>
  </si>
  <si>
    <r>
      <t>Ｌ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＝Ｌ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＝</t>
    </r>
    <phoneticPr fontId="2"/>
  </si>
  <si>
    <r>
      <t>W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＝L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×L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×h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×ρ＝</t>
    </r>
    <phoneticPr fontId="2"/>
  </si>
  <si>
    <r>
      <t>L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＝Ｌ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＝</t>
    </r>
    <phoneticPr fontId="2"/>
  </si>
  <si>
    <r>
      <t>Ｌ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＝</t>
    </r>
    <phoneticPr fontId="2"/>
  </si>
  <si>
    <r>
      <t>　　 ①基礎幅：Ｌ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（cm）</t>
    </r>
    <rPh sb="4" eb="6">
      <t>キソ</t>
    </rPh>
    <rPh sb="6" eb="7">
      <t>ハバ</t>
    </rPh>
    <phoneticPr fontId="2"/>
  </si>
  <si>
    <r>
      <t>　　 ②基礎奥行き：L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（検討する方向の基礎長さ：Ｌ</t>
    </r>
    <r>
      <rPr>
        <vertAlign val="subscript"/>
        <sz val="11"/>
        <rFont val="ＭＳ Ｐゴシック"/>
        <family val="3"/>
        <charset val="128"/>
      </rPr>
      <t>Ｆ</t>
    </r>
    <r>
      <rPr>
        <sz val="11"/>
        <rFont val="ＭＳ Ｐゴシック"/>
        <family val="3"/>
        <charset val="128"/>
      </rPr>
      <t>）（cm）</t>
    </r>
    <rPh sb="4" eb="6">
      <t>キソ</t>
    </rPh>
    <rPh sb="6" eb="8">
      <t>オクユ</t>
    </rPh>
    <phoneticPr fontId="2"/>
  </si>
  <si>
    <r>
      <t>　　 ①基礎幅：Ｌ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（検討する方向の基礎長さ：Ｌ</t>
    </r>
    <r>
      <rPr>
        <vertAlign val="subscript"/>
        <sz val="11"/>
        <rFont val="ＭＳ Ｐゴシック"/>
        <family val="3"/>
        <charset val="128"/>
      </rPr>
      <t>Ｆ</t>
    </r>
    <r>
      <rPr>
        <sz val="11"/>
        <rFont val="ＭＳ Ｐゴシック"/>
        <family val="3"/>
        <charset val="128"/>
      </rPr>
      <t>）(cm）</t>
    </r>
    <rPh sb="4" eb="6">
      <t>キソ</t>
    </rPh>
    <rPh sb="6" eb="7">
      <t>ハバ</t>
    </rPh>
    <phoneticPr fontId="2"/>
  </si>
  <si>
    <r>
      <t>　　 ②基礎奥行き：L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（cm）</t>
    </r>
    <rPh sb="4" eb="6">
      <t>キソ</t>
    </rPh>
    <rPh sb="6" eb="8">
      <t>オクユ</t>
    </rPh>
    <phoneticPr fontId="2"/>
  </si>
  <si>
    <r>
      <t>Ａ</t>
    </r>
    <r>
      <rPr>
        <sz val="11"/>
        <rFont val="ＭＳ Ｐゴシック"/>
        <family val="3"/>
        <charset val="128"/>
      </rPr>
      <t>＝（1-K</t>
    </r>
    <r>
      <rPr>
        <vertAlign val="subscript"/>
        <sz val="11"/>
        <rFont val="ＭＳ Ｐゴシック"/>
        <family val="3"/>
        <charset val="128"/>
      </rPr>
      <t>V</t>
    </r>
    <r>
      <rPr>
        <sz val="11"/>
        <rFont val="ＭＳ Ｐゴシック"/>
        <family val="3"/>
        <charset val="128"/>
      </rPr>
      <t>）*（（L</t>
    </r>
    <r>
      <rPr>
        <vertAlign val="subscript"/>
        <sz val="11"/>
        <rFont val="ＭＳ Ｐゴシック"/>
        <family val="3"/>
        <charset val="128"/>
      </rPr>
      <t>G</t>
    </r>
    <r>
      <rPr>
        <sz val="11"/>
        <rFont val="ＭＳ Ｐゴシック"/>
        <family val="3"/>
        <charset val="128"/>
      </rPr>
      <t>＋（L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-L）/2）*W＋（L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/2）*W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）＝</t>
    </r>
    <phoneticPr fontId="2"/>
  </si>
  <si>
    <t>建築設備耐震設計・施工指針（2014年版：財団法人日本建築センター発行）に準じて検討する。</t>
    <rPh sb="0" eb="2">
      <t>ケンチク</t>
    </rPh>
    <rPh sb="2" eb="4">
      <t>セツビ</t>
    </rPh>
    <rPh sb="4" eb="6">
      <t>タイシン</t>
    </rPh>
    <rPh sb="6" eb="8">
      <t>セッケイ</t>
    </rPh>
    <rPh sb="9" eb="11">
      <t>セコウ</t>
    </rPh>
    <rPh sb="11" eb="13">
      <t>シシン</t>
    </rPh>
    <rPh sb="18" eb="20">
      <t>ネンバン</t>
    </rPh>
    <rPh sb="21" eb="23">
      <t>ザイダン</t>
    </rPh>
    <rPh sb="23" eb="25">
      <t>ホウジン</t>
    </rPh>
    <rPh sb="25" eb="27">
      <t>ニホン</t>
    </rPh>
    <rPh sb="27" eb="29">
      <t>ケンチク</t>
    </rPh>
    <rPh sb="33" eb="35">
      <t>ハッコウ</t>
    </rPh>
    <rPh sb="37" eb="38">
      <t>ジュン</t>
    </rPh>
    <rPh sb="40" eb="42">
      <t>ケントウ</t>
    </rPh>
    <phoneticPr fontId="2"/>
  </si>
  <si>
    <t>【ハイブリッド給湯システム タンクユニット耐震強度計算書】</t>
    <rPh sb="7" eb="9">
      <t>キュウトウ</t>
    </rPh>
    <rPh sb="21" eb="23">
      <t>タイシン</t>
    </rPh>
    <rPh sb="23" eb="25">
      <t>キョウド</t>
    </rPh>
    <rPh sb="25" eb="28">
      <t>ケイサンショ</t>
    </rPh>
    <phoneticPr fontId="2"/>
  </si>
  <si>
    <t>RTU-R1603シリーズ　熱源機・タンク一体タイプ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</si>
</sst>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_ "/>
    <numFmt numFmtId="179" formatCode="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179" fontId="0" fillId="0" borderId="2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6" fillId="0" borderId="1" xfId="0" applyFont="1" applyBorder="1">
      <alignment vertical="center"/>
    </xf>
    <xf numFmtId="179" fontId="0" fillId="0" borderId="0" xfId="0" applyNumberFormat="1" applyBorder="1" applyAlignment="1">
      <alignment horizontal="center" vertical="center"/>
    </xf>
    <xf numFmtId="0" fontId="7" fillId="0" borderId="0" xfId="0" applyFont="1">
      <alignment vertical="center"/>
    </xf>
    <xf numFmtId="176" fontId="0" fillId="0" borderId="4" xfId="0" applyNumberForma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8" fillId="0" borderId="0" xfId="0" applyFont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</xdr:colOff>
      <xdr:row>4</xdr:row>
      <xdr:rowOff>28575</xdr:rowOff>
    </xdr:from>
    <xdr:to>
      <xdr:col>22</xdr:col>
      <xdr:colOff>657225</xdr:colOff>
      <xdr:row>44</xdr:row>
      <xdr:rowOff>66675</xdr:rowOff>
    </xdr:to>
    <xdr:pic>
      <xdr:nvPicPr>
        <xdr:cNvPr id="20395" name="図 2">
          <a:extLst>
            <a:ext uri="{FF2B5EF4-FFF2-40B4-BE49-F238E27FC236}">
              <a16:creationId xmlns:a16="http://schemas.microsoft.com/office/drawing/2014/main" id="{4508A858-93A6-3AAD-0FC6-7556527FE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05" r="2011"/>
        <a:stretch>
          <a:fillRect/>
        </a:stretch>
      </xdr:blipFill>
      <xdr:spPr bwMode="auto">
        <a:xfrm>
          <a:off x="6924675" y="714375"/>
          <a:ext cx="6477000" cy="798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</xdr:colOff>
      <xdr:row>4</xdr:row>
      <xdr:rowOff>28575</xdr:rowOff>
    </xdr:from>
    <xdr:to>
      <xdr:col>22</xdr:col>
      <xdr:colOff>657225</xdr:colOff>
      <xdr:row>48</xdr:row>
      <xdr:rowOff>66675</xdr:rowOff>
    </xdr:to>
    <xdr:pic>
      <xdr:nvPicPr>
        <xdr:cNvPr id="40019" name="図 1">
          <a:extLst>
            <a:ext uri="{FF2B5EF4-FFF2-40B4-BE49-F238E27FC236}">
              <a16:creationId xmlns:a16="http://schemas.microsoft.com/office/drawing/2014/main" id="{71A49D70-9996-7FE9-302D-A95946442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r="1524"/>
        <a:stretch>
          <a:fillRect/>
        </a:stretch>
      </xdr:blipFill>
      <xdr:spPr bwMode="auto">
        <a:xfrm>
          <a:off x="6924675" y="714375"/>
          <a:ext cx="6477000" cy="878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82"/>
  <sheetViews>
    <sheetView tabSelected="1" view="pageBreakPreview" zoomScaleNormal="100" zoomScaleSheetLayoutView="100" workbookViewId="0">
      <selection activeCell="H8" sqref="H8"/>
    </sheetView>
  </sheetViews>
  <sheetFormatPr defaultRowHeight="13.5" x14ac:dyDescent="0.15"/>
  <cols>
    <col min="1" max="1" width="2.75" customWidth="1"/>
    <col min="2" max="3" width="0.75" customWidth="1"/>
    <col min="4" max="4" width="2.375" customWidth="1"/>
    <col min="5" max="5" width="7.875" customWidth="1"/>
    <col min="6" max="6" width="10.75" customWidth="1"/>
    <col min="8" max="8" width="10.125" bestFit="1" customWidth="1"/>
    <col min="11" max="11" width="5.375" customWidth="1"/>
    <col min="13" max="13" width="13.625" customWidth="1"/>
    <col min="14" max="14" width="4.875" customWidth="1"/>
  </cols>
  <sheetData>
    <row r="2" spans="2:23" ht="18.75" x14ac:dyDescent="0.15">
      <c r="B2" s="1" t="s">
        <v>59</v>
      </c>
      <c r="L2" s="20"/>
      <c r="O2" s="15" t="s">
        <v>9</v>
      </c>
    </row>
    <row r="3" spans="2:23" ht="6" customHeight="1" x14ac:dyDescent="0.15">
      <c r="O3" s="15"/>
    </row>
    <row r="4" spans="2:23" ht="15.95" customHeight="1" x14ac:dyDescent="0.15">
      <c r="C4" t="s">
        <v>58</v>
      </c>
      <c r="W4" s="3" t="s">
        <v>10</v>
      </c>
    </row>
    <row r="5" spans="2:23" ht="15.95" customHeight="1" x14ac:dyDescent="0.15"/>
    <row r="7" spans="2:23" ht="15.95" customHeight="1" x14ac:dyDescent="0.15">
      <c r="D7" t="s">
        <v>0</v>
      </c>
      <c r="F7" s="5"/>
      <c r="G7" s="5"/>
      <c r="H7" s="2" t="s">
        <v>60</v>
      </c>
      <c r="I7" s="2"/>
      <c r="J7" s="2"/>
      <c r="K7" s="2"/>
      <c r="L7" s="2"/>
    </row>
    <row r="8" spans="2:23" ht="15.95" customHeight="1" x14ac:dyDescent="0.15">
      <c r="D8" t="s">
        <v>41</v>
      </c>
      <c r="F8" s="5"/>
      <c r="G8" s="5"/>
      <c r="H8" s="8" t="s">
        <v>36</v>
      </c>
      <c r="I8" s="8"/>
      <c r="J8" s="8"/>
      <c r="K8" s="8"/>
      <c r="L8" s="8"/>
    </row>
    <row r="9" spans="2:23" ht="15.95" customHeight="1" x14ac:dyDescent="0.15">
      <c r="D9" t="s">
        <v>42</v>
      </c>
      <c r="F9" s="5"/>
      <c r="G9" s="5"/>
      <c r="H9" s="8" t="s">
        <v>39</v>
      </c>
      <c r="I9" s="8"/>
      <c r="J9" s="8"/>
      <c r="K9" s="8"/>
      <c r="L9" s="8"/>
    </row>
    <row r="11" spans="2:23" ht="15.95" customHeight="1" x14ac:dyDescent="0.15">
      <c r="D11" t="s">
        <v>37</v>
      </c>
    </row>
    <row r="12" spans="2:23" ht="15.95" customHeight="1" x14ac:dyDescent="0.15">
      <c r="E12" t="s">
        <v>16</v>
      </c>
    </row>
    <row r="13" spans="2:23" ht="15.95" customHeight="1" x14ac:dyDescent="0.15">
      <c r="E13" t="s">
        <v>17</v>
      </c>
      <c r="K13" s="3" t="s">
        <v>3</v>
      </c>
      <c r="L13" s="23">
        <v>263</v>
      </c>
      <c r="M13" t="s">
        <v>4</v>
      </c>
    </row>
    <row r="14" spans="2:23" ht="15.95" customHeight="1" x14ac:dyDescent="0.15">
      <c r="E14" t="s">
        <v>2</v>
      </c>
      <c r="K14" s="3" t="s">
        <v>5</v>
      </c>
      <c r="L14" s="4">
        <f>$L$13*9.80665/1000</f>
        <v>2.57914895</v>
      </c>
      <c r="M14" t="s">
        <v>6</v>
      </c>
    </row>
    <row r="15" spans="2:23" ht="15.95" customHeight="1" x14ac:dyDescent="0.15">
      <c r="E15" t="s">
        <v>13</v>
      </c>
      <c r="I15" s="3"/>
      <c r="K15" s="3" t="s">
        <v>11</v>
      </c>
      <c r="L15" s="7">
        <v>47.4</v>
      </c>
      <c r="M15" t="s">
        <v>7</v>
      </c>
    </row>
    <row r="16" spans="2:23" ht="15.95" customHeight="1" x14ac:dyDescent="0.15">
      <c r="E16" t="s">
        <v>14</v>
      </c>
      <c r="I16" s="3"/>
      <c r="K16" s="3" t="s">
        <v>12</v>
      </c>
      <c r="L16" s="7">
        <v>23.7</v>
      </c>
      <c r="M16" t="s">
        <v>7</v>
      </c>
    </row>
    <row r="17" spans="4:14" ht="15.95" customHeight="1" x14ac:dyDescent="0.15">
      <c r="E17" t="s">
        <v>15</v>
      </c>
      <c r="K17" s="3" t="s">
        <v>22</v>
      </c>
      <c r="L17" s="7">
        <v>100.9</v>
      </c>
      <c r="M17" t="s">
        <v>23</v>
      </c>
    </row>
    <row r="18" spans="4:14" ht="15.95" customHeight="1" x14ac:dyDescent="0.15">
      <c r="E18" t="s">
        <v>43</v>
      </c>
      <c r="K18" s="3"/>
      <c r="L18" s="18"/>
    </row>
    <row r="19" spans="4:14" ht="15.95" customHeight="1" x14ac:dyDescent="0.15">
      <c r="E19" t="s">
        <v>53</v>
      </c>
      <c r="K19" s="3" t="s">
        <v>48</v>
      </c>
      <c r="L19" s="22">
        <v>90</v>
      </c>
      <c r="M19" t="s">
        <v>7</v>
      </c>
      <c r="N19" s="9"/>
    </row>
    <row r="20" spans="4:14" ht="15.95" customHeight="1" x14ac:dyDescent="0.15">
      <c r="E20" t="s">
        <v>54</v>
      </c>
      <c r="K20" s="3" t="s">
        <v>49</v>
      </c>
      <c r="L20" s="22">
        <v>70</v>
      </c>
      <c r="M20" t="s">
        <v>7</v>
      </c>
    </row>
    <row r="21" spans="4:14" ht="15.95" customHeight="1" x14ac:dyDescent="0.15">
      <c r="E21" t="s">
        <v>34</v>
      </c>
      <c r="K21" s="3" t="s">
        <v>24</v>
      </c>
      <c r="L21" s="22">
        <v>15</v>
      </c>
      <c r="M21" t="s">
        <v>25</v>
      </c>
    </row>
    <row r="22" spans="4:14" ht="15.95" customHeight="1" x14ac:dyDescent="0.15">
      <c r="E22" t="s">
        <v>46</v>
      </c>
      <c r="K22" s="3" t="s">
        <v>45</v>
      </c>
      <c r="L22" s="21">
        <v>23</v>
      </c>
      <c r="M22" t="s">
        <v>44</v>
      </c>
    </row>
    <row r="23" spans="4:14" ht="15.95" customHeight="1" x14ac:dyDescent="0.15">
      <c r="E23" t="s">
        <v>35</v>
      </c>
      <c r="K23" s="3" t="s">
        <v>50</v>
      </c>
      <c r="L23" s="4">
        <f>$L$20*$L$19*$L$21*$L$22/10^6</f>
        <v>2.1735000000000002</v>
      </c>
      <c r="M23" t="s">
        <v>6</v>
      </c>
    </row>
    <row r="24" spans="4:14" ht="15.95" customHeight="1" x14ac:dyDescent="0.15">
      <c r="K24" s="3"/>
      <c r="L24" s="14"/>
    </row>
    <row r="25" spans="4:14" ht="15.95" customHeight="1" x14ac:dyDescent="0.15">
      <c r="D25" t="s">
        <v>38</v>
      </c>
      <c r="K25" s="3"/>
    </row>
    <row r="26" spans="4:14" ht="15.95" customHeight="1" x14ac:dyDescent="0.15">
      <c r="E26" t="s">
        <v>1</v>
      </c>
      <c r="K26" s="3" t="s">
        <v>8</v>
      </c>
      <c r="L26" s="22">
        <v>0.4</v>
      </c>
    </row>
    <row r="27" spans="4:14" ht="15.95" customHeight="1" x14ac:dyDescent="0.15">
      <c r="E27" t="s">
        <v>18</v>
      </c>
      <c r="K27" s="3" t="s">
        <v>26</v>
      </c>
      <c r="L27" s="7">
        <f>$L$26/2</f>
        <v>0.2</v>
      </c>
    </row>
    <row r="28" spans="4:14" ht="15.95" customHeight="1" x14ac:dyDescent="0.15">
      <c r="K28" s="3"/>
      <c r="L28" s="16"/>
    </row>
    <row r="29" spans="4:14" ht="15.95" customHeight="1" x14ac:dyDescent="0.15">
      <c r="E29" t="s">
        <v>19</v>
      </c>
      <c r="F29" s="5"/>
      <c r="G29" s="5"/>
      <c r="H29" s="5"/>
      <c r="I29" s="5"/>
      <c r="J29" s="5"/>
      <c r="K29" s="6"/>
      <c r="L29" s="5"/>
      <c r="M29" s="5"/>
    </row>
    <row r="30" spans="4:14" ht="15.95" customHeight="1" x14ac:dyDescent="0.15">
      <c r="E30" t="s">
        <v>20</v>
      </c>
      <c r="F30" s="5"/>
      <c r="G30" s="5"/>
      <c r="H30" s="5"/>
      <c r="I30" s="5"/>
      <c r="J30" s="5"/>
      <c r="K30" s="6"/>
      <c r="L30" s="14"/>
      <c r="M30" s="5"/>
    </row>
    <row r="31" spans="4:14" ht="15.95" customHeight="1" x14ac:dyDescent="0.15">
      <c r="E31" s="5"/>
      <c r="F31" s="5"/>
      <c r="G31" s="5"/>
      <c r="H31" s="5"/>
      <c r="I31" s="5"/>
      <c r="J31" s="5"/>
      <c r="K31" s="6" t="s">
        <v>32</v>
      </c>
      <c r="L31" s="7">
        <f>(1-$L$27)*(($L$16+($L$20-$L$15)/2)*$L$14+($L$20/2)*L23)</f>
        <v>133.0741706</v>
      </c>
      <c r="M31" s="5" t="s">
        <v>31</v>
      </c>
    </row>
    <row r="32" spans="4:14" ht="15.95" customHeight="1" x14ac:dyDescent="0.15">
      <c r="E32" s="5"/>
      <c r="F32" s="5"/>
      <c r="G32" s="5"/>
      <c r="H32" s="5"/>
      <c r="I32" s="5"/>
      <c r="J32" s="5"/>
      <c r="K32" s="6"/>
      <c r="L32" s="12"/>
      <c r="M32" s="5"/>
    </row>
    <row r="33" spans="5:13" ht="15.95" customHeight="1" x14ac:dyDescent="0.15">
      <c r="E33" t="s">
        <v>21</v>
      </c>
      <c r="F33" s="5"/>
      <c r="G33" s="5"/>
      <c r="H33" s="5"/>
      <c r="I33" s="5"/>
      <c r="J33" s="5"/>
      <c r="K33" s="6"/>
      <c r="L33" s="14"/>
      <c r="M33" s="5"/>
    </row>
    <row r="34" spans="5:13" ht="15.95" customHeight="1" x14ac:dyDescent="0.15">
      <c r="E34" s="5"/>
      <c r="F34" s="5"/>
      <c r="G34" s="5"/>
      <c r="H34" s="5"/>
      <c r="I34" s="5"/>
      <c r="J34" s="5"/>
      <c r="K34" s="6" t="s">
        <v>33</v>
      </c>
      <c r="L34" s="7">
        <f>$L$26*(($L$21+$L$17)*$L$14+($L$21/2)*$L$23)</f>
        <v>126.089845322</v>
      </c>
      <c r="M34" s="5" t="s">
        <v>27</v>
      </c>
    </row>
    <row r="35" spans="5:13" ht="15.95" customHeight="1" x14ac:dyDescent="0.15">
      <c r="E35" s="5"/>
      <c r="F35" s="5"/>
      <c r="G35" s="5"/>
      <c r="H35" s="5"/>
      <c r="I35" s="5"/>
      <c r="J35" s="5"/>
      <c r="K35" s="6"/>
      <c r="L35" s="12"/>
      <c r="M35" s="5"/>
    </row>
    <row r="36" spans="5:13" ht="15.95" customHeight="1" x14ac:dyDescent="0.15">
      <c r="E36" t="s">
        <v>28</v>
      </c>
      <c r="G36" s="25" t="str">
        <f>IF($L$31&gt;L34," ∴　A＞B　","　∴　Ａ＜ＢでＮＧ")</f>
        <v xml:space="preserve"> ∴　A＞B　</v>
      </c>
      <c r="H36" s="25"/>
      <c r="I36" s="11"/>
      <c r="J36" s="11"/>
      <c r="K36" s="5"/>
      <c r="L36" s="5"/>
      <c r="M36" s="5"/>
    </row>
    <row r="37" spans="5:13" ht="15.95" customHeight="1" x14ac:dyDescent="0.15">
      <c r="E37" s="5"/>
      <c r="F37" s="5"/>
      <c r="G37" s="19" t="s">
        <v>29</v>
      </c>
      <c r="H37" s="5"/>
      <c r="I37" s="5"/>
      <c r="J37" s="5"/>
      <c r="K37" s="6"/>
      <c r="L37" s="12"/>
      <c r="M37" s="5"/>
    </row>
    <row r="38" spans="5:13" ht="15.95" customHeight="1" x14ac:dyDescent="0.15">
      <c r="E38" s="5"/>
      <c r="F38" s="5"/>
      <c r="G38" s="5"/>
      <c r="H38" s="5"/>
      <c r="I38" s="5"/>
      <c r="J38" s="5"/>
      <c r="K38" s="6"/>
      <c r="L38" s="14"/>
      <c r="M38" s="5"/>
    </row>
    <row r="39" spans="5:13" ht="15.95" customHeight="1" x14ac:dyDescent="0.15">
      <c r="E39" s="5"/>
      <c r="F39" s="5"/>
      <c r="G39" s="5"/>
      <c r="H39" s="5"/>
      <c r="I39" s="5"/>
      <c r="J39" s="5"/>
      <c r="K39" s="5"/>
      <c r="L39" s="5"/>
      <c r="M39" s="5"/>
    </row>
    <row r="40" spans="5:13" ht="15.95" customHeight="1" x14ac:dyDescent="0.15">
      <c r="E40" s="13" t="s">
        <v>47</v>
      </c>
      <c r="F40" s="2"/>
      <c r="G40" s="2"/>
      <c r="H40" s="2"/>
      <c r="I40" s="2"/>
      <c r="J40" s="2"/>
      <c r="K40" s="2"/>
      <c r="L40" s="14"/>
      <c r="M40" s="5"/>
    </row>
    <row r="41" spans="5:13" ht="15.95" customHeight="1" x14ac:dyDescent="0.15">
      <c r="E41" s="5"/>
      <c r="F41" s="5"/>
      <c r="G41" s="5"/>
      <c r="H41" s="12"/>
      <c r="I41" s="5"/>
      <c r="J41" s="5"/>
      <c r="K41" s="5"/>
      <c r="L41" s="5"/>
      <c r="M41" s="5"/>
    </row>
    <row r="42" spans="5:13" ht="15.95" customHeight="1" x14ac:dyDescent="0.15">
      <c r="E42" s="5"/>
      <c r="F42" s="5"/>
      <c r="G42" s="5"/>
      <c r="H42" s="5"/>
      <c r="I42" s="5"/>
      <c r="J42" s="5"/>
      <c r="K42" s="10"/>
      <c r="L42" s="12"/>
      <c r="M42" s="5"/>
    </row>
    <row r="43" spans="5:13" ht="15.95" customHeight="1" x14ac:dyDescent="0.15">
      <c r="E43" s="5"/>
      <c r="F43" s="5"/>
      <c r="G43" s="5"/>
      <c r="H43" s="5"/>
      <c r="I43" s="5"/>
      <c r="J43" s="5"/>
      <c r="K43" s="5"/>
      <c r="L43" s="5"/>
      <c r="M43" s="5"/>
    </row>
    <row r="44" spans="5:13" ht="15.95" customHeight="1" x14ac:dyDescent="0.15">
      <c r="E44" s="5"/>
      <c r="F44" s="5"/>
      <c r="G44" s="5"/>
      <c r="H44" s="5"/>
      <c r="I44" s="5"/>
      <c r="J44" s="5"/>
      <c r="K44" s="5"/>
      <c r="L44" s="5"/>
      <c r="M44" s="5"/>
    </row>
    <row r="45" spans="5:13" ht="15.95" customHeight="1" x14ac:dyDescent="0.15">
      <c r="E45" s="5"/>
      <c r="F45" s="5"/>
      <c r="G45" s="5"/>
      <c r="H45" s="5"/>
      <c r="I45" s="5"/>
      <c r="J45" s="5"/>
      <c r="K45" s="5"/>
      <c r="L45" s="5"/>
      <c r="M45" s="5"/>
    </row>
    <row r="46" spans="5:13" ht="15.95" customHeight="1" x14ac:dyDescent="0.15">
      <c r="E46" s="5"/>
      <c r="F46" s="5"/>
      <c r="G46" s="5"/>
      <c r="H46" s="5"/>
      <c r="I46" s="5"/>
      <c r="J46" s="5"/>
      <c r="K46" s="6"/>
      <c r="L46" s="14"/>
      <c r="M46" s="5"/>
    </row>
    <row r="47" spans="5:13" ht="15.95" customHeight="1" x14ac:dyDescent="0.15">
      <c r="E47" s="5"/>
      <c r="F47" s="5"/>
      <c r="G47" s="6"/>
      <c r="H47" s="17"/>
      <c r="I47" s="5"/>
      <c r="J47" s="5"/>
      <c r="K47" s="6"/>
      <c r="L47" s="14"/>
      <c r="M47" s="5"/>
    </row>
    <row r="48" spans="5:1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</sheetData>
  <mergeCells count="1">
    <mergeCell ref="G36:H36"/>
  </mergeCells>
  <phoneticPr fontId="2"/>
  <pageMargins left="0.73" right="0.28999999999999998" top="0.48" bottom="0.43" header="0.3" footer="0.140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24"/>
  <sheetViews>
    <sheetView view="pageBreakPreview" zoomScaleNormal="100" zoomScaleSheetLayoutView="100" workbookViewId="0">
      <selection activeCell="L14" sqref="L14"/>
    </sheetView>
  </sheetViews>
  <sheetFormatPr defaultRowHeight="13.5" x14ac:dyDescent="0.15"/>
  <cols>
    <col min="1" max="1" width="2.75" customWidth="1"/>
    <col min="2" max="3" width="0.75" customWidth="1"/>
    <col min="4" max="4" width="2.375" customWidth="1"/>
    <col min="5" max="5" width="7.875" customWidth="1"/>
    <col min="6" max="6" width="10.75" customWidth="1"/>
    <col min="8" max="8" width="10.125" bestFit="1" customWidth="1"/>
    <col min="11" max="11" width="5.375" customWidth="1"/>
    <col min="13" max="13" width="13.625" customWidth="1"/>
    <col min="14" max="14" width="4.875" customWidth="1"/>
  </cols>
  <sheetData>
    <row r="2" spans="2:23" ht="18.75" x14ac:dyDescent="0.15">
      <c r="B2" s="1" t="s">
        <v>59</v>
      </c>
      <c r="C2" s="1"/>
      <c r="O2" s="15" t="s">
        <v>9</v>
      </c>
    </row>
    <row r="3" spans="2:23" ht="6" customHeight="1" x14ac:dyDescent="0.15">
      <c r="O3" s="15"/>
    </row>
    <row r="4" spans="2:23" ht="15.95" customHeight="1" x14ac:dyDescent="0.15">
      <c r="C4" s="24" t="s">
        <v>58</v>
      </c>
      <c r="W4" s="3" t="s">
        <v>10</v>
      </c>
    </row>
    <row r="5" spans="2:23" ht="15.95" customHeight="1" x14ac:dyDescent="0.15"/>
    <row r="7" spans="2:23" ht="15.95" customHeight="1" x14ac:dyDescent="0.15">
      <c r="D7" t="s">
        <v>0</v>
      </c>
      <c r="F7" s="5"/>
      <c r="G7" s="5"/>
      <c r="H7" s="2" t="s">
        <v>60</v>
      </c>
      <c r="I7" s="2"/>
      <c r="J7" s="2"/>
      <c r="K7" s="2"/>
      <c r="L7" s="2"/>
    </row>
    <row r="8" spans="2:23" ht="15.95" customHeight="1" x14ac:dyDescent="0.15">
      <c r="D8" t="s">
        <v>41</v>
      </c>
      <c r="F8" s="5"/>
      <c r="G8" s="5"/>
      <c r="H8" s="8" t="s">
        <v>36</v>
      </c>
      <c r="I8" s="8"/>
      <c r="J8" s="8"/>
      <c r="K8" s="8"/>
      <c r="L8" s="8"/>
    </row>
    <row r="9" spans="2:23" ht="15.95" customHeight="1" x14ac:dyDescent="0.15">
      <c r="D9" t="s">
        <v>42</v>
      </c>
      <c r="F9" s="5"/>
      <c r="G9" s="5"/>
      <c r="H9" s="8" t="s">
        <v>40</v>
      </c>
      <c r="I9" s="8"/>
      <c r="J9" s="8"/>
      <c r="K9" s="8"/>
      <c r="L9" s="8"/>
    </row>
    <row r="11" spans="2:23" ht="15.95" customHeight="1" x14ac:dyDescent="0.15">
      <c r="D11" t="s">
        <v>37</v>
      </c>
    </row>
    <row r="12" spans="2:23" ht="15.95" customHeight="1" x14ac:dyDescent="0.15">
      <c r="E12" t="s">
        <v>16</v>
      </c>
    </row>
    <row r="13" spans="2:23" ht="15.95" customHeight="1" x14ac:dyDescent="0.15">
      <c r="E13" t="s">
        <v>17</v>
      </c>
      <c r="K13" s="3" t="s">
        <v>3</v>
      </c>
      <c r="L13" s="23">
        <v>263</v>
      </c>
      <c r="M13" t="s">
        <v>4</v>
      </c>
    </row>
    <row r="14" spans="2:23" ht="15.95" customHeight="1" x14ac:dyDescent="0.15">
      <c r="E14" t="s">
        <v>2</v>
      </c>
      <c r="K14" s="3" t="s">
        <v>5</v>
      </c>
      <c r="L14" s="4">
        <f>$L$13*9.80665/1000</f>
        <v>2.57914895</v>
      </c>
      <c r="M14" t="s">
        <v>6</v>
      </c>
    </row>
    <row r="15" spans="2:23" ht="15.95" customHeight="1" x14ac:dyDescent="0.15">
      <c r="E15" t="s">
        <v>13</v>
      </c>
      <c r="I15" s="3"/>
      <c r="K15" s="3" t="s">
        <v>11</v>
      </c>
      <c r="L15" s="7">
        <v>83.3</v>
      </c>
      <c r="M15" t="s">
        <v>7</v>
      </c>
    </row>
    <row r="16" spans="2:23" ht="15.95" customHeight="1" x14ac:dyDescent="0.15">
      <c r="E16" t="s">
        <v>14</v>
      </c>
      <c r="I16" s="3"/>
      <c r="K16" s="3" t="s">
        <v>12</v>
      </c>
      <c r="L16" s="7">
        <v>40.6</v>
      </c>
      <c r="M16" t="s">
        <v>7</v>
      </c>
    </row>
    <row r="17" spans="4:25" ht="15.95" customHeight="1" x14ac:dyDescent="0.15">
      <c r="E17" t="s">
        <v>15</v>
      </c>
      <c r="K17" s="3" t="s">
        <v>22</v>
      </c>
      <c r="L17" s="7">
        <v>100.9</v>
      </c>
      <c r="M17" t="s">
        <v>23</v>
      </c>
    </row>
    <row r="18" spans="4:25" ht="15.95" customHeight="1" x14ac:dyDescent="0.15">
      <c r="E18" t="s">
        <v>43</v>
      </c>
      <c r="K18" s="3"/>
      <c r="L18" s="18"/>
    </row>
    <row r="19" spans="4:25" ht="15.95" customHeight="1" x14ac:dyDescent="0.15">
      <c r="E19" t="s">
        <v>55</v>
      </c>
      <c r="K19" s="3" t="s">
        <v>51</v>
      </c>
      <c r="L19" s="22">
        <v>90</v>
      </c>
      <c r="M19" t="s">
        <v>7</v>
      </c>
      <c r="N19" s="9"/>
      <c r="X19" s="5"/>
      <c r="Y19" s="5"/>
    </row>
    <row r="20" spans="4:25" ht="15.95" customHeight="1" x14ac:dyDescent="0.15">
      <c r="E20" t="s">
        <v>56</v>
      </c>
      <c r="K20" s="3" t="s">
        <v>52</v>
      </c>
      <c r="L20" s="22">
        <v>70</v>
      </c>
      <c r="M20" t="s">
        <v>7</v>
      </c>
      <c r="X20" s="5"/>
      <c r="Y20" s="5"/>
    </row>
    <row r="21" spans="4:25" ht="15.95" customHeight="1" x14ac:dyDescent="0.15">
      <c r="E21" t="s">
        <v>34</v>
      </c>
      <c r="K21" s="3" t="s">
        <v>24</v>
      </c>
      <c r="L21" s="22">
        <v>15</v>
      </c>
      <c r="M21" t="s">
        <v>25</v>
      </c>
      <c r="X21" s="5"/>
      <c r="Y21" s="5"/>
    </row>
    <row r="22" spans="4:25" ht="15.95" customHeight="1" x14ac:dyDescent="0.15">
      <c r="E22" t="s">
        <v>46</v>
      </c>
      <c r="K22" s="3" t="s">
        <v>45</v>
      </c>
      <c r="L22" s="21">
        <v>23</v>
      </c>
      <c r="M22" t="s">
        <v>44</v>
      </c>
      <c r="X22" s="5"/>
      <c r="Y22" s="5"/>
    </row>
    <row r="23" spans="4:25" ht="15.95" customHeight="1" x14ac:dyDescent="0.15">
      <c r="E23" t="s">
        <v>35</v>
      </c>
      <c r="K23" s="3" t="s">
        <v>50</v>
      </c>
      <c r="L23" s="4">
        <f>$L$19*$L$20*$L$21*$L$22/10^6</f>
        <v>2.1735000000000002</v>
      </c>
      <c r="M23" t="s">
        <v>6</v>
      </c>
      <c r="X23" s="5"/>
      <c r="Y23" s="5"/>
    </row>
    <row r="24" spans="4:25" ht="15.95" customHeight="1" x14ac:dyDescent="0.15">
      <c r="K24" s="3"/>
      <c r="L24" s="14"/>
      <c r="X24" s="5"/>
      <c r="Y24" s="5"/>
    </row>
    <row r="25" spans="4:25" ht="15.95" customHeight="1" x14ac:dyDescent="0.15">
      <c r="D25" t="s">
        <v>38</v>
      </c>
      <c r="K25" s="3"/>
      <c r="X25" s="5"/>
      <c r="Y25" s="5"/>
    </row>
    <row r="26" spans="4:25" ht="15.95" customHeight="1" x14ac:dyDescent="0.15">
      <c r="E26" t="s">
        <v>1</v>
      </c>
      <c r="K26" s="3" t="s">
        <v>8</v>
      </c>
      <c r="L26" s="22">
        <v>0.4</v>
      </c>
      <c r="X26" s="5"/>
      <c r="Y26" s="5"/>
    </row>
    <row r="27" spans="4:25" ht="15.95" customHeight="1" x14ac:dyDescent="0.15">
      <c r="E27" t="s">
        <v>18</v>
      </c>
      <c r="K27" s="3" t="s">
        <v>26</v>
      </c>
      <c r="L27" s="7">
        <f>$L$26/2</f>
        <v>0.2</v>
      </c>
    </row>
    <row r="28" spans="4:25" ht="15.95" customHeight="1" x14ac:dyDescent="0.15">
      <c r="K28" s="3"/>
      <c r="L28" s="16"/>
    </row>
    <row r="29" spans="4:25" ht="15.95" customHeight="1" x14ac:dyDescent="0.15">
      <c r="E29" t="s">
        <v>19</v>
      </c>
      <c r="F29" s="5"/>
      <c r="G29" s="5"/>
      <c r="H29" s="5"/>
      <c r="I29" s="5"/>
      <c r="J29" s="5"/>
      <c r="K29" s="6"/>
      <c r="L29" s="5"/>
      <c r="M29" s="5"/>
    </row>
    <row r="30" spans="4:25" ht="15.95" customHeight="1" x14ac:dyDescent="0.15">
      <c r="E30" t="s">
        <v>20</v>
      </c>
      <c r="F30" s="5"/>
      <c r="G30" s="5"/>
      <c r="H30" s="5"/>
      <c r="I30" s="5"/>
      <c r="J30" s="5"/>
      <c r="K30" s="6"/>
      <c r="L30" s="14"/>
      <c r="M30" s="5"/>
    </row>
    <row r="31" spans="4:25" ht="15.95" customHeight="1" x14ac:dyDescent="0.15">
      <c r="E31" s="5"/>
      <c r="F31" s="5"/>
      <c r="G31" s="5"/>
      <c r="H31" s="5"/>
      <c r="I31" s="5"/>
      <c r="J31" s="5"/>
      <c r="K31" s="6" t="s">
        <v>57</v>
      </c>
      <c r="L31" s="7">
        <f>(1-$L$27)*(($L$16+($L$19-$L$15)/2)*$L$14+($L$19/2)*$L$23)</f>
        <v>168.92887708200001</v>
      </c>
      <c r="M31" s="5" t="s">
        <v>30</v>
      </c>
    </row>
    <row r="32" spans="4:25" ht="15.95" customHeight="1" x14ac:dyDescent="0.15">
      <c r="E32" s="5"/>
      <c r="F32" s="5"/>
      <c r="G32" s="5"/>
      <c r="H32" s="5"/>
      <c r="I32" s="5"/>
      <c r="J32" s="5"/>
      <c r="K32" s="6"/>
      <c r="L32" s="12"/>
      <c r="M32" s="5"/>
    </row>
    <row r="33" spans="5:13" ht="15.95" customHeight="1" x14ac:dyDescent="0.15">
      <c r="E33" t="s">
        <v>21</v>
      </c>
      <c r="F33" s="5"/>
      <c r="G33" s="5"/>
      <c r="H33" s="5"/>
      <c r="I33" s="5"/>
      <c r="J33" s="5"/>
      <c r="K33" s="6"/>
      <c r="L33" s="14"/>
      <c r="M33" s="5"/>
    </row>
    <row r="34" spans="5:13" ht="15.95" customHeight="1" x14ac:dyDescent="0.15">
      <c r="E34" s="5"/>
      <c r="F34" s="5"/>
      <c r="G34" s="5"/>
      <c r="H34" s="5"/>
      <c r="I34" s="5"/>
      <c r="J34" s="5"/>
      <c r="K34" s="6" t="s">
        <v>33</v>
      </c>
      <c r="L34" s="7">
        <f>$L$26*(($L$21+$L$17)*$L$14+($L$21/2)*$L$23)</f>
        <v>126.089845322</v>
      </c>
      <c r="M34" s="5" t="s">
        <v>27</v>
      </c>
    </row>
    <row r="35" spans="5:13" ht="15.95" customHeight="1" x14ac:dyDescent="0.15">
      <c r="E35" s="5"/>
      <c r="F35" s="5"/>
      <c r="G35" s="5"/>
      <c r="H35" s="5"/>
      <c r="I35" s="5"/>
      <c r="J35" s="5"/>
      <c r="K35" s="6"/>
      <c r="L35" s="12"/>
      <c r="M35" s="5"/>
    </row>
    <row r="36" spans="5:13" ht="15.95" customHeight="1" x14ac:dyDescent="0.15">
      <c r="E36" t="s">
        <v>28</v>
      </c>
      <c r="G36" s="25" t="str">
        <f>IF($L$31&gt;L34," ∴　A＞B　","　∴　Ａ＜ＢでＮＧ")</f>
        <v xml:space="preserve"> ∴　A＞B　</v>
      </c>
      <c r="H36" s="25"/>
      <c r="I36" s="11"/>
      <c r="J36" s="11"/>
      <c r="K36" s="5"/>
      <c r="L36" s="5"/>
      <c r="M36" s="5"/>
    </row>
    <row r="37" spans="5:13" ht="15.95" customHeight="1" x14ac:dyDescent="0.15">
      <c r="E37" s="5"/>
      <c r="F37" s="5"/>
      <c r="G37" s="19" t="s">
        <v>29</v>
      </c>
      <c r="H37" s="5"/>
      <c r="I37" s="5"/>
      <c r="J37" s="5"/>
      <c r="K37" s="6"/>
      <c r="L37" s="12"/>
      <c r="M37" s="5"/>
    </row>
    <row r="38" spans="5:13" ht="15.95" customHeight="1" x14ac:dyDescent="0.15">
      <c r="E38" s="5"/>
      <c r="F38" s="5"/>
      <c r="G38" s="5"/>
      <c r="H38" s="5"/>
      <c r="I38" s="5"/>
      <c r="J38" s="5"/>
      <c r="K38" s="6"/>
      <c r="L38" s="14"/>
      <c r="M38" s="5"/>
    </row>
    <row r="39" spans="5:13" ht="15.95" customHeight="1" x14ac:dyDescent="0.15">
      <c r="E39" s="5"/>
      <c r="F39" s="5"/>
      <c r="G39" s="5"/>
      <c r="H39" s="5"/>
      <c r="I39" s="5"/>
      <c r="J39" s="5"/>
      <c r="K39" s="5"/>
      <c r="L39" s="5"/>
      <c r="M39" s="5"/>
    </row>
    <row r="40" spans="5:13" ht="15.95" customHeight="1" x14ac:dyDescent="0.15">
      <c r="E40" s="13" t="s">
        <v>47</v>
      </c>
      <c r="F40" s="2"/>
      <c r="G40" s="2"/>
      <c r="H40" s="2"/>
      <c r="I40" s="2"/>
      <c r="J40" s="2"/>
      <c r="K40" s="2"/>
      <c r="L40" s="14"/>
      <c r="M40" s="5"/>
    </row>
    <row r="41" spans="5:13" ht="15.95" customHeight="1" x14ac:dyDescent="0.15">
      <c r="E41" s="5"/>
      <c r="F41" s="5"/>
      <c r="G41" s="5"/>
      <c r="H41" s="12"/>
      <c r="I41" s="5"/>
      <c r="J41" s="5"/>
      <c r="K41" s="5"/>
      <c r="L41" s="5"/>
      <c r="M41" s="5"/>
    </row>
    <row r="42" spans="5:13" ht="15.95" customHeight="1" x14ac:dyDescent="0.15">
      <c r="E42" s="5"/>
      <c r="F42" s="5"/>
      <c r="G42" s="5"/>
      <c r="H42" s="5"/>
      <c r="I42" s="5"/>
      <c r="J42" s="5"/>
      <c r="K42" s="10"/>
      <c r="L42" s="12"/>
      <c r="M42" s="5"/>
    </row>
    <row r="43" spans="5:13" ht="15.95" customHeight="1" x14ac:dyDescent="0.15">
      <c r="E43" s="5"/>
      <c r="F43" s="5"/>
      <c r="G43" s="5"/>
      <c r="H43" s="5"/>
      <c r="I43" s="5"/>
      <c r="J43" s="5"/>
      <c r="K43" s="5"/>
      <c r="L43" s="5"/>
      <c r="M43" s="5"/>
    </row>
    <row r="44" spans="5:13" ht="15.95" customHeight="1" x14ac:dyDescent="0.15">
      <c r="E44" s="5"/>
      <c r="F44" s="5"/>
      <c r="G44" s="5"/>
      <c r="H44" s="5"/>
      <c r="I44" s="5"/>
      <c r="J44" s="5"/>
      <c r="K44" s="5"/>
      <c r="L44" s="5"/>
      <c r="M44" s="5"/>
    </row>
    <row r="45" spans="5:13" ht="15.95" customHeight="1" x14ac:dyDescent="0.15">
      <c r="E45" s="5"/>
      <c r="F45" s="5"/>
      <c r="G45" s="5"/>
      <c r="H45" s="5"/>
      <c r="I45" s="5"/>
      <c r="J45" s="5"/>
      <c r="K45" s="5"/>
      <c r="L45" s="5"/>
      <c r="M45" s="5"/>
    </row>
    <row r="46" spans="5:13" ht="15.95" customHeight="1" x14ac:dyDescent="0.15">
      <c r="E46" s="5"/>
      <c r="F46" s="5"/>
      <c r="G46" s="5"/>
      <c r="H46" s="5"/>
      <c r="I46" s="5"/>
      <c r="J46" s="5"/>
      <c r="K46" s="6"/>
      <c r="L46" s="14"/>
      <c r="M46" s="5"/>
    </row>
    <row r="47" spans="5:13" ht="15.95" customHeight="1" x14ac:dyDescent="0.15">
      <c r="E47" s="5"/>
      <c r="F47" s="5"/>
      <c r="G47" s="6"/>
      <c r="H47" s="17"/>
      <c r="I47" s="5"/>
      <c r="J47" s="5"/>
      <c r="K47" s="6"/>
      <c r="L47" s="14"/>
      <c r="M47" s="5"/>
    </row>
    <row r="48" spans="5:1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</sheetData>
  <mergeCells count="1">
    <mergeCell ref="G36:H36"/>
  </mergeCells>
  <phoneticPr fontId="2"/>
  <pageMargins left="0.73" right="0.28999999999999998" top="0.48" bottom="0.43" header="0.3" footer="0.140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①R1603_現場打ち基礎_前後</vt:lpstr>
      <vt:lpstr>②R1603_現場打ち基礎_左右</vt:lpstr>
      <vt:lpstr>①R1603_現場打ち基礎_前後!Print_Area</vt:lpstr>
      <vt:lpstr>②R1603_現場打ち基礎_左右!Print_Area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kounoh</dc:creator>
  <cp:lastModifiedBy>清水 顕/Akira Shimizu</cp:lastModifiedBy>
  <cp:lastPrinted>2015-08-18T00:30:01Z</cp:lastPrinted>
  <dcterms:created xsi:type="dcterms:W3CDTF">2012-09-23T03:41:15Z</dcterms:created>
  <dcterms:modified xsi:type="dcterms:W3CDTF">2024-06-04T05:27:09Z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00080078060000000000010260700207f7000400038000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